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<sst xmlns="http://schemas.openxmlformats.org/spreadsheetml/2006/main" count="177" uniqueCount="75">
  <si>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</si>
  <si>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</si>
  <si>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</si>
  <si>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</si>
  <si>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</si>
  <si>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</si>
  <si>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</si>
  <si>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</si>
  <si>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</si>
  <si>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</si>
  <si>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</si>
  <si>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</si>
  <si>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</si>
  <si>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</si>
  <si>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</si>
  <si>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</si>
  <si>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</si>
  <si>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</si>
  <si>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</si>
  <si>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</si>
  <si>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</si>
  <si>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</si>
  <si>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</si>
  <si>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</si>
  <si>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</si>
  <si>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</si>
  <si>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</si>
  <si>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</si>
  <si>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</si>
  <si>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</si>
  <si>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</si>
  <si>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</si>
  <si>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</si>
  <si>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</si>
  <si>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</si>
  <si>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</si>
  <si>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</si>
  <si>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</si>
  <si>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</si>
  <si>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</si>
  <si>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</si>
  <si>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</si>
  <si>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</si>
  <si>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</si>
  <si>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</si>
  <si>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</si>
  <si>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</si>
  <si>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</si>
  <si>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</si>
  <si>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</si>
  <si>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</si>
  <si>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</si>
  <si>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</si>
  <si>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</si>
  <si>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</si>
  <si>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</si>
  <si>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</si>
  <si>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</si>
  <si>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</si>
  <si>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</si>
  <si>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</si>
  <si>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</si>
  <si>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</si>
  <si>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</si>
  <si>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</si>
  <si>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</si>
  <si>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</si>
  <si>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</si>
  <si>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</si>
  <si>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</si>
  <si>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МИНИСТЕРСКИ СЪВЕТ</t>
  </si>
  <si>
    <t xml:space="preserve"> ПМС № 240 от 31 август 2020 г. за допълнение на Наредбата за заплатите на служителите в държавната администрация, приета с Постановление № 129 на Министерския съвет от 2012 г. - за Държавна агенция за бежанците във връзка с предотвратяване на разпространението и/или ограничаване на последиците от COVID-19. </t>
  </si>
  <si>
    <t>Закон за мерките и действията по време на извънредното положение, обявено с решение на Народното събрание от 13 март 2020 г., и за преодоляване на последиците, Заповеди и указания на министъра на здравеопазването, Заповеди на ръководителите на ведомствата в системата на Министерския съвет</t>
  </si>
  <si>
    <t>1.1.2022 г.</t>
  </si>
  <si>
    <t>31.3.2022 г.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</si>
</sst>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D26" sqref="D26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70</v>
      </c>
      <c r="B4" s="84"/>
      <c r="C4" s="85"/>
      <c r="D4" s="17" t="s">
        <v>73</v>
      </c>
      <c r="E4" s="17" t="s">
        <v>74</v>
      </c>
      <c r="F4" s="3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229012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174416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5513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49083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29398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31</v>
      </c>
      <c r="B18" s="44">
        <f>'Ведомствени разходи'!B18+'Администрирани разходи'!B18+'ПРБ неприлагащи прогр. бюджет'!B18</f>
        <v>3780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25</v>
      </c>
      <c r="B24" s="46">
        <f aca="true" t="shared" si="2" ref="B24:G24">+B8+B12+B13+B15+B17+B18+B19+B20+B21</f>
        <v>262190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4" sqref="D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26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МИНИСТЕРСКИ СЪВЕТ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1.1.2022 г.</v>
      </c>
      <c r="E4" s="18" t="str">
        <f>IF(ISBLANK(ОБЩО!E4),"",ОБЩО!E4)</f>
        <v>31.3.2022 г.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229012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>
        <v>174416</v>
      </c>
      <c r="C9" s="47"/>
      <c r="D9" s="47"/>
      <c r="E9" s="47"/>
      <c r="F9" s="47"/>
      <c r="G9" s="47"/>
    </row>
    <row r="10" spans="1:7" ht="15.75">
      <c r="A10" s="32" t="s">
        <v>2</v>
      </c>
      <c r="B10" s="47">
        <v>5513</v>
      </c>
      <c r="C10" s="47"/>
      <c r="D10" s="47"/>
      <c r="E10" s="47"/>
      <c r="F10" s="47"/>
      <c r="G10" s="47"/>
    </row>
    <row r="11" spans="1:7" ht="15.75">
      <c r="A11" s="32" t="s">
        <v>3</v>
      </c>
      <c r="B11" s="47">
        <v>49083</v>
      </c>
      <c r="C11" s="47"/>
      <c r="D11" s="47"/>
      <c r="E11" s="47"/>
      <c r="F11" s="47"/>
      <c r="G11" s="47"/>
    </row>
    <row r="12" spans="1:7" ht="15.75">
      <c r="A12" s="31" t="s">
        <v>4</v>
      </c>
      <c r="B12" s="48">
        <v>29398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>
        <v>3780</v>
      </c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262190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28" sqref="D2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">
        <v>30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МИНИСТЕРСКИ СЪВЕТ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1.1.2022 г.</v>
      </c>
      <c r="E4" s="18" t="str">
        <f>IF(ISBLANK(ОБЩО!E4),"",ОБЩО!E4)</f>
        <v>31.3.2022 г.</v>
      </c>
      <c r="F4" s="5"/>
      <c r="G4" s="9"/>
    </row>
    <row r="5" spans="1:7" ht="18.75" customHeight="1" thickBot="1">
      <c r="A5" s="92" t="s">
        <v>64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МИНИСТЕРСКИ СЪВЕТ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1.1.2022 г.</v>
      </c>
      <c r="E4" s="18" t="str">
        <f>IF(ISBLANK(ОБЩО!E4),"",ОБЩО!E4)</f>
        <v>31.3.2022 г.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view="pageBreakPreview" zoomScale="60" zoomScalePageLayoutView="0" workbookViewId="0" topLeftCell="A1">
      <pane xSplit="2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R32" sqref="R32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">
        <v>68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МИНИСТЕРСКИ СЪВЕТ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64</v>
      </c>
      <c r="C5" s="98"/>
      <c r="D5" s="76"/>
      <c r="E5" s="18" t="str">
        <f>IF(ISBLANK(ОБЩО!D4),"",ОБЩО!D4)</f>
        <v>1.1.2022 г.</v>
      </c>
      <c r="F5" s="18" t="str">
        <f>IF(ISBLANK(ОБЩО!E4),"",ОБЩО!E4)</f>
        <v>31.3.2022 г.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69</v>
      </c>
      <c r="H6" s="95"/>
      <c r="I6" s="96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262190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37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262190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173.25">
      <c r="A33" s="54">
        <f t="shared" si="1"/>
        <v>1</v>
      </c>
      <c r="B33" s="21" t="s">
        <v>47</v>
      </c>
      <c r="C33" s="38" t="s">
        <v>71</v>
      </c>
      <c r="D33" s="51">
        <v>229012</v>
      </c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40</v>
      </c>
      <c r="C37" s="38"/>
      <c r="D37" s="51"/>
      <c r="E37" s="51"/>
      <c r="F37" s="51"/>
      <c r="G37" s="51"/>
      <c r="H37" s="51"/>
      <c r="I37" s="51"/>
    </row>
    <row r="38" spans="1:9" s="2" customFormat="1" ht="141.75">
      <c r="A38" s="54">
        <f t="shared" si="1"/>
        <v>1</v>
      </c>
      <c r="B38" s="71" t="s">
        <v>66</v>
      </c>
      <c r="C38" s="38" t="s">
        <v>72</v>
      </c>
      <c r="D38" s="51">
        <v>33178</v>
      </c>
      <c r="E38" s="51"/>
      <c r="F38" s="51"/>
      <c r="G38" s="51"/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67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  <rowBreaks count="1" manualBreakCount="1">
    <brk id="31" min="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51</v>
      </c>
      <c r="C2" s="78"/>
      <c r="D2" s="79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МИНИСТЕРСКИ СЪВЕТ</v>
      </c>
      <c r="C4" s="18" t="str">
        <f>IF(ISBLANK(ОБЩО!D4),"",ОБЩО!D4)</f>
        <v>1.1.2022 г.</v>
      </c>
      <c r="D4" s="18" t="str">
        <f>IF(ISBLANK(ОБЩО!E4),"",ОБЩО!E4)</f>
        <v>31.3.2022 г.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27">IF(ABS(MAX(D11:D11))+ABS(MIN(D11:D11))=0,0,1)</f>
        <v>0</v>
      </c>
      <c r="B11" s="29" t="s">
        <v>37</v>
      </c>
      <c r="C11" s="39"/>
      <c r="D11" s="39">
        <f>SUM(D12:D16)</f>
        <v>0</v>
      </c>
    </row>
    <row r="12" spans="1:4" ht="78.75">
      <c r="A12" s="54">
        <f t="shared" si="0"/>
        <v>0</v>
      </c>
      <c r="B12" s="57" t="s">
        <v>52</v>
      </c>
      <c r="C12" s="38"/>
      <c r="D12" s="51"/>
    </row>
    <row r="13" spans="1:4" ht="63">
      <c r="A13" s="54">
        <f t="shared" si="0"/>
        <v>0</v>
      </c>
      <c r="B13" s="24" t="s">
        <v>53</v>
      </c>
      <c r="C13" s="38"/>
      <c r="D13" s="51"/>
    </row>
    <row r="14" spans="1:4" ht="31.5">
      <c r="A14" s="54">
        <f t="shared" si="0"/>
        <v>0</v>
      </c>
      <c r="B14" s="25" t="s">
        <v>41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.75">
      <c r="A17" s="54">
        <f t="shared" si="0"/>
        <v>0</v>
      </c>
      <c r="B17" s="30" t="s">
        <v>38</v>
      </c>
      <c r="C17" s="39"/>
      <c r="D17" s="39">
        <f>SUM(D18:D23)</f>
        <v>0</v>
      </c>
    </row>
    <row r="18" spans="1:4" ht="15.75">
      <c r="A18" s="54">
        <f t="shared" si="0"/>
        <v>0</v>
      </c>
      <c r="B18" s="21" t="s">
        <v>45</v>
      </c>
      <c r="C18" s="38"/>
      <c r="D18" s="52"/>
    </row>
    <row r="19" spans="1:4" ht="94.5">
      <c r="A19" s="54">
        <f t="shared" si="0"/>
        <v>0</v>
      </c>
      <c r="B19" s="21" t="s">
        <v>54</v>
      </c>
      <c r="C19" s="38"/>
      <c r="D19" s="52"/>
    </row>
    <row r="20" spans="1:4" ht="63">
      <c r="A20" s="54">
        <f t="shared" si="0"/>
        <v>0</v>
      </c>
      <c r="B20" s="21" t="s">
        <v>55</v>
      </c>
      <c r="C20" s="38"/>
      <c r="D20" s="52"/>
    </row>
    <row r="21" spans="1:4" ht="31.5">
      <c r="A21" s="54">
        <f t="shared" si="0"/>
        <v>0</v>
      </c>
      <c r="B21" s="21" t="s">
        <v>56</v>
      </c>
      <c r="C21" s="38"/>
      <c r="D21" s="52"/>
    </row>
    <row r="22" spans="1:5" ht="15.7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.7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7.2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3">
      <c r="A25" s="54">
        <f t="shared" si="0"/>
        <v>0</v>
      </c>
      <c r="B25" s="21" t="s">
        <v>49</v>
      </c>
      <c r="C25" s="38"/>
      <c r="D25" s="51"/>
    </row>
    <row r="26" spans="1:5" ht="15.7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6.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Илиана Шопова</cp:lastModifiedBy>
  <cp:lastPrinted>2022-03-21T10:05:32Z</cp:lastPrinted>
  <dcterms:created xsi:type="dcterms:W3CDTF">2020-04-28T14:17:25Z</dcterms:created>
  <dcterms:modified xsi:type="dcterms:W3CDTF">2022-04-11T14:16:47Z</dcterms:modified>
  <cp:category/>
  <cp:version/>
  <cp:contentType/>
  <cp:contentStatus/>
</cp:coreProperties>
</file>